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60" yWindow="3340" windowWidth="28740" windowHeight="16780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<sst xmlns="http://schemas.openxmlformats.org/spreadsheetml/2006/main" count="35" uniqueCount="19">
  <si>
    <t>Q2</t>
  </si>
  <si>
    <t>Bin</t>
  </si>
  <si>
    <t>nu cross</t>
  </si>
  <si>
    <t>error</t>
  </si>
  <si>
    <t>Low</t>
  </si>
  <si>
    <t>high</t>
  </si>
  <si>
    <t>middle</t>
  </si>
  <si>
    <t>check</t>
  </si>
  <si>
    <t>Nubar</t>
  </si>
  <si>
    <t>Energy</t>
  </si>
  <si>
    <t>nu</t>
  </si>
  <si>
    <t>log10</t>
  </si>
  <si>
    <t>read</t>
  </si>
  <si>
    <t>Log10</t>
  </si>
  <si>
    <t>nubar</t>
  </si>
  <si>
    <t>Flux</t>
  </si>
  <si>
    <t>GeVC</t>
  </si>
  <si>
    <t>ettit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</si>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</sst>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29">
      <selection activeCell="F29" sqref="F29:H66"/>
    </sheetView>
  </sheetViews>
  <sheetFormatPr defaultColWidth="11.00390625" defaultRowHeight="12.75"/>
  <cols>
    <col min="1" max="1" width="7.375" style="0" customWidth="1"/>
    <col min="2" max="2" width="6.875" style="0" customWidth="1"/>
    <col min="5" max="5" width="8.625" style="0" customWidth="1"/>
    <col min="6" max="6" width="4.375" style="0" customWidth="1"/>
    <col min="7" max="7" width="8.75390625" style="0" customWidth="1"/>
  </cols>
  <sheetData>
    <row r="1" spans="1:8" ht="12.75">
      <c r="A1" s="1" t="s">
        <v>17</v>
      </c>
      <c r="B1" s="1" t="s">
        <v>1</v>
      </c>
      <c r="C1" s="1" t="s">
        <v>2</v>
      </c>
      <c r="D1" s="1" t="s">
        <v>3</v>
      </c>
      <c r="E1" t="s">
        <v>4</v>
      </c>
      <c r="F1" t="s">
        <v>6</v>
      </c>
      <c r="G1" t="s">
        <v>5</v>
      </c>
      <c r="H1" t="s">
        <v>7</v>
      </c>
    </row>
    <row r="2" spans="1:4" ht="12.75">
      <c r="A2" s="1"/>
      <c r="B2" s="1"/>
      <c r="C2" s="1"/>
      <c r="D2" s="1"/>
    </row>
    <row r="3" spans="1:8" ht="12.75">
      <c r="A3" s="1">
        <v>0</v>
      </c>
      <c r="B3" s="1">
        <v>0.25</v>
      </c>
      <c r="C3" s="1">
        <f>F3</f>
        <v>458</v>
      </c>
      <c r="D3" s="1">
        <f>(G3-E3)/2</f>
        <v>48</v>
      </c>
      <c r="E3">
        <v>411</v>
      </c>
      <c r="F3">
        <v>458</v>
      </c>
      <c r="G3">
        <v>507</v>
      </c>
      <c r="H3">
        <f>(G3+E3)/2</f>
        <v>459</v>
      </c>
    </row>
    <row r="4" spans="1:8" ht="12.75">
      <c r="A4" s="1">
        <f aca="true" t="shared" si="0" ref="A4:A14">A3+0.25</f>
        <v>0.25</v>
      </c>
      <c r="B4" s="1">
        <f aca="true" t="shared" si="1" ref="B4:B14">B3+0.25</f>
        <v>0.5</v>
      </c>
      <c r="C4" s="1">
        <f>F4</f>
        <v>432</v>
      </c>
      <c r="D4" s="1">
        <f aca="true" t="shared" si="2" ref="D4:D14">(G4-E4)/2</f>
        <v>41.5</v>
      </c>
      <c r="E4">
        <v>389</v>
      </c>
      <c r="F4">
        <v>432</v>
      </c>
      <c r="G4">
        <v>472</v>
      </c>
      <c r="H4">
        <f>(G4+E4)/2</f>
        <v>430.5</v>
      </c>
    </row>
    <row r="5" spans="1:8" ht="12.75">
      <c r="A5" s="1">
        <f t="shared" si="0"/>
        <v>0.5</v>
      </c>
      <c r="B5" s="1">
        <f t="shared" si="1"/>
        <v>0.75</v>
      </c>
      <c r="C5" s="1">
        <f aca="true" t="shared" si="3" ref="C5:C14">F5</f>
        <v>261</v>
      </c>
      <c r="D5" s="1">
        <f t="shared" si="2"/>
        <v>32</v>
      </c>
      <c r="E5">
        <v>225</v>
      </c>
      <c r="F5">
        <v>261</v>
      </c>
      <c r="G5">
        <v>289</v>
      </c>
      <c r="H5">
        <f aca="true" t="shared" si="4" ref="H5:H14">(G5+E5)/2</f>
        <v>257</v>
      </c>
    </row>
    <row r="6" spans="1:8" ht="12.75">
      <c r="A6" s="1">
        <f t="shared" si="0"/>
        <v>0.75</v>
      </c>
      <c r="B6" s="1">
        <f t="shared" si="1"/>
        <v>1</v>
      </c>
      <c r="C6" s="1">
        <f t="shared" si="3"/>
        <v>145</v>
      </c>
      <c r="D6" s="1">
        <f t="shared" si="2"/>
        <v>24</v>
      </c>
      <c r="E6">
        <v>123</v>
      </c>
      <c r="F6">
        <v>145</v>
      </c>
      <c r="G6">
        <v>171</v>
      </c>
      <c r="H6">
        <f t="shared" si="4"/>
        <v>147</v>
      </c>
    </row>
    <row r="7" spans="1:8" ht="12.75">
      <c r="A7" s="1">
        <f t="shared" si="0"/>
        <v>1</v>
      </c>
      <c r="B7" s="1">
        <f t="shared" si="1"/>
        <v>1.25</v>
      </c>
      <c r="C7" s="1">
        <f t="shared" si="3"/>
        <v>104</v>
      </c>
      <c r="D7" s="1">
        <f t="shared" si="2"/>
        <v>25</v>
      </c>
      <c r="E7">
        <v>86</v>
      </c>
      <c r="F7">
        <v>104</v>
      </c>
      <c r="G7">
        <v>136</v>
      </c>
      <c r="H7">
        <f t="shared" si="4"/>
        <v>111</v>
      </c>
    </row>
    <row r="8" spans="1:8" ht="12.75">
      <c r="A8" s="1">
        <f t="shared" si="0"/>
        <v>1.25</v>
      </c>
      <c r="B8" s="1">
        <f t="shared" si="1"/>
        <v>1.5</v>
      </c>
      <c r="C8" s="1">
        <f t="shared" si="3"/>
        <v>81</v>
      </c>
      <c r="D8" s="1">
        <f t="shared" si="2"/>
        <v>18.5</v>
      </c>
      <c r="E8">
        <v>65</v>
      </c>
      <c r="F8">
        <v>81</v>
      </c>
      <c r="G8">
        <v>102</v>
      </c>
      <c r="H8">
        <f t="shared" si="4"/>
        <v>83.5</v>
      </c>
    </row>
    <row r="9" spans="1:8" ht="12.75">
      <c r="A9" s="1">
        <f t="shared" si="0"/>
        <v>1.5</v>
      </c>
      <c r="B9" s="1">
        <f t="shared" si="1"/>
        <v>1.75</v>
      </c>
      <c r="C9" s="1">
        <f t="shared" si="3"/>
        <v>74</v>
      </c>
      <c r="D9" s="1">
        <f t="shared" si="2"/>
        <v>12</v>
      </c>
      <c r="E9">
        <v>60</v>
      </c>
      <c r="F9">
        <v>74</v>
      </c>
      <c r="G9">
        <v>84</v>
      </c>
      <c r="H9">
        <f t="shared" si="4"/>
        <v>72</v>
      </c>
    </row>
    <row r="10" spans="1:8" ht="12.75">
      <c r="A10" s="1">
        <f t="shared" si="0"/>
        <v>1.75</v>
      </c>
      <c r="B10" s="1">
        <f t="shared" si="1"/>
        <v>2</v>
      </c>
      <c r="C10" s="1">
        <f t="shared" si="3"/>
        <v>51</v>
      </c>
      <c r="D10" s="1">
        <f t="shared" si="2"/>
        <v>13.5</v>
      </c>
      <c r="E10">
        <v>39</v>
      </c>
      <c r="F10">
        <v>51</v>
      </c>
      <c r="G10">
        <v>66</v>
      </c>
      <c r="H10">
        <f t="shared" si="4"/>
        <v>52.5</v>
      </c>
    </row>
    <row r="11" spans="1:8" ht="12.75">
      <c r="A11" s="1">
        <f t="shared" si="0"/>
        <v>2</v>
      </c>
      <c r="B11" s="1">
        <f t="shared" si="1"/>
        <v>2.25</v>
      </c>
      <c r="C11" s="1">
        <f t="shared" si="3"/>
        <v>46</v>
      </c>
      <c r="D11" s="1">
        <f t="shared" si="2"/>
        <v>11.5</v>
      </c>
      <c r="E11">
        <v>34</v>
      </c>
      <c r="F11">
        <v>46</v>
      </c>
      <c r="G11">
        <v>57</v>
      </c>
      <c r="H11">
        <f t="shared" si="4"/>
        <v>45.5</v>
      </c>
    </row>
    <row r="12" spans="1:8" ht="12.75">
      <c r="A12" s="1">
        <f t="shared" si="0"/>
        <v>2.25</v>
      </c>
      <c r="B12" s="1">
        <f t="shared" si="1"/>
        <v>2.5</v>
      </c>
      <c r="C12" s="1">
        <f t="shared" si="3"/>
        <v>20</v>
      </c>
      <c r="D12" s="1">
        <f t="shared" si="2"/>
        <v>9</v>
      </c>
      <c r="E12">
        <v>6</v>
      </c>
      <c r="F12">
        <v>20</v>
      </c>
      <c r="G12">
        <v>24</v>
      </c>
      <c r="H12">
        <f t="shared" si="4"/>
        <v>15</v>
      </c>
    </row>
    <row r="13" spans="1:8" ht="12.75">
      <c r="A13" s="1">
        <f t="shared" si="0"/>
        <v>2.5</v>
      </c>
      <c r="B13" s="1">
        <f t="shared" si="1"/>
        <v>2.75</v>
      </c>
      <c r="C13" s="1">
        <f t="shared" si="3"/>
        <v>12</v>
      </c>
      <c r="D13" s="1">
        <f t="shared" si="2"/>
        <v>6.5</v>
      </c>
      <c r="E13">
        <v>3</v>
      </c>
      <c r="F13">
        <v>12</v>
      </c>
      <c r="G13">
        <v>16</v>
      </c>
      <c r="H13">
        <f t="shared" si="4"/>
        <v>9.5</v>
      </c>
    </row>
    <row r="14" spans="1:8" ht="12.75">
      <c r="A14" s="1">
        <f t="shared" si="0"/>
        <v>2.75</v>
      </c>
      <c r="B14" s="1">
        <f t="shared" si="1"/>
        <v>3</v>
      </c>
      <c r="C14" s="1">
        <f t="shared" si="3"/>
        <v>9</v>
      </c>
      <c r="D14" s="1">
        <f t="shared" si="2"/>
        <v>6</v>
      </c>
      <c r="E14">
        <v>3</v>
      </c>
      <c r="F14">
        <v>9</v>
      </c>
      <c r="G14">
        <v>15</v>
      </c>
      <c r="H14">
        <f t="shared" si="4"/>
        <v>9</v>
      </c>
    </row>
    <row r="18" spans="1:8" ht="12.75">
      <c r="A18" s="1" t="s">
        <v>0</v>
      </c>
      <c r="B18" s="1" t="s">
        <v>1</v>
      </c>
      <c r="C18" s="1" t="s">
        <v>8</v>
      </c>
      <c r="D18" s="1" t="s">
        <v>3</v>
      </c>
      <c r="E18" t="s">
        <v>4</v>
      </c>
      <c r="F18" t="s">
        <v>6</v>
      </c>
      <c r="G18" t="s">
        <v>5</v>
      </c>
      <c r="H18" t="s">
        <v>7</v>
      </c>
    </row>
    <row r="19" spans="1:4" ht="12.75">
      <c r="A19" s="1"/>
      <c r="B19" s="1"/>
      <c r="C19" s="1"/>
      <c r="D19" s="1"/>
    </row>
    <row r="20" spans="1:8" ht="12.75">
      <c r="A20" s="1">
        <v>0</v>
      </c>
      <c r="B20" s="1">
        <v>0.25</v>
      </c>
      <c r="C20" s="1">
        <f>F20</f>
        <v>356</v>
      </c>
      <c r="D20" s="1">
        <f>(G20-E20)/2</f>
        <v>29</v>
      </c>
      <c r="E20">
        <v>325</v>
      </c>
      <c r="F20">
        <v>356</v>
      </c>
      <c r="G20">
        <v>383</v>
      </c>
      <c r="H20">
        <f>(G20+E20)/2</f>
        <v>354</v>
      </c>
    </row>
    <row r="21" spans="1:8" ht="12.75">
      <c r="A21" s="1">
        <f>A20+0.25</f>
        <v>0.25</v>
      </c>
      <c r="B21" s="1">
        <f>B20+0.25</f>
        <v>0.5</v>
      </c>
      <c r="C21" s="1">
        <f>F21</f>
        <v>208</v>
      </c>
      <c r="D21" s="1">
        <f aca="true" t="shared" si="5" ref="D21:D26">(G21-E21)/2</f>
        <v>23</v>
      </c>
      <c r="E21">
        <v>184</v>
      </c>
      <c r="F21">
        <v>208</v>
      </c>
      <c r="G21">
        <v>230</v>
      </c>
      <c r="H21">
        <f>(G21+E21)/2</f>
        <v>207</v>
      </c>
    </row>
    <row r="22" spans="1:8" ht="12.75">
      <c r="A22" s="1">
        <f aca="true" t="shared" si="6" ref="A22:A27">A21+0.25</f>
        <v>0.5</v>
      </c>
      <c r="B22" s="1">
        <f aca="true" t="shared" si="7" ref="B22:B27">B21+0.25</f>
        <v>0.75</v>
      </c>
      <c r="C22" s="1">
        <f aca="true" t="shared" si="8" ref="C22:C27">F22</f>
        <v>92</v>
      </c>
      <c r="D22" s="1">
        <f t="shared" si="5"/>
        <v>15.5</v>
      </c>
      <c r="E22">
        <v>77</v>
      </c>
      <c r="F22">
        <v>92</v>
      </c>
      <c r="G22">
        <v>108</v>
      </c>
      <c r="H22">
        <f aca="true" t="shared" si="9" ref="H22:H27">(G22+E22)/2</f>
        <v>92.5</v>
      </c>
    </row>
    <row r="23" spans="1:8" ht="12.75">
      <c r="A23" s="1">
        <f t="shared" si="6"/>
        <v>0.75</v>
      </c>
      <c r="B23" s="1">
        <f t="shared" si="7"/>
        <v>1</v>
      </c>
      <c r="C23" s="1">
        <f t="shared" si="8"/>
        <v>30</v>
      </c>
      <c r="D23" s="1">
        <f t="shared" si="5"/>
        <v>12</v>
      </c>
      <c r="E23">
        <v>19</v>
      </c>
      <c r="F23">
        <v>30</v>
      </c>
      <c r="G23">
        <v>43</v>
      </c>
      <c r="H23">
        <f t="shared" si="9"/>
        <v>31</v>
      </c>
    </row>
    <row r="24" spans="1:8" ht="12.75">
      <c r="A24" s="1">
        <f t="shared" si="6"/>
        <v>1</v>
      </c>
      <c r="B24" s="1">
        <f t="shared" si="7"/>
        <v>1.25</v>
      </c>
      <c r="C24" s="1">
        <f t="shared" si="8"/>
        <v>28</v>
      </c>
      <c r="D24" s="1">
        <f t="shared" si="5"/>
        <v>10</v>
      </c>
      <c r="E24">
        <v>19</v>
      </c>
      <c r="F24">
        <v>28</v>
      </c>
      <c r="G24">
        <v>39</v>
      </c>
      <c r="H24">
        <f t="shared" si="9"/>
        <v>29</v>
      </c>
    </row>
    <row r="25" spans="1:8" ht="12.75">
      <c r="A25" s="1">
        <f t="shared" si="6"/>
        <v>1.25</v>
      </c>
      <c r="B25" s="1">
        <f t="shared" si="7"/>
        <v>1.5</v>
      </c>
      <c r="C25" s="1">
        <f t="shared" si="8"/>
        <v>12</v>
      </c>
      <c r="D25" s="1">
        <f t="shared" si="5"/>
        <v>7</v>
      </c>
      <c r="E25">
        <v>5</v>
      </c>
      <c r="F25">
        <v>12</v>
      </c>
      <c r="G25">
        <v>19</v>
      </c>
      <c r="H25">
        <f t="shared" si="9"/>
        <v>12</v>
      </c>
    </row>
    <row r="26" spans="1:8" ht="12.75">
      <c r="A26" s="1">
        <f t="shared" si="6"/>
        <v>1.5</v>
      </c>
      <c r="B26" s="1">
        <f t="shared" si="7"/>
        <v>1.75</v>
      </c>
      <c r="C26" s="1">
        <f t="shared" si="8"/>
        <v>10</v>
      </c>
      <c r="D26" s="1">
        <f t="shared" si="5"/>
        <v>7.5</v>
      </c>
      <c r="E26">
        <v>3</v>
      </c>
      <c r="F26">
        <v>10</v>
      </c>
      <c r="G26">
        <v>18</v>
      </c>
      <c r="H26">
        <f t="shared" si="9"/>
        <v>10.5</v>
      </c>
    </row>
    <row r="27" spans="1:8" ht="12.75">
      <c r="A27" s="1">
        <f t="shared" si="6"/>
        <v>1.75</v>
      </c>
      <c r="B27" s="1">
        <f t="shared" si="7"/>
        <v>2</v>
      </c>
      <c r="C27" s="1">
        <f t="shared" si="8"/>
        <v>0</v>
      </c>
      <c r="D27" s="1">
        <f>(G27-E27)/2</f>
        <v>5</v>
      </c>
      <c r="E27">
        <v>-5</v>
      </c>
      <c r="F27">
        <v>0</v>
      </c>
      <c r="G27">
        <v>5</v>
      </c>
      <c r="H27">
        <f t="shared" si="9"/>
        <v>0</v>
      </c>
    </row>
    <row r="29" spans="1:8" ht="12.75">
      <c r="A29">
        <v>1213</v>
      </c>
      <c r="B29">
        <v>203</v>
      </c>
      <c r="C29">
        <f>(A29-B29)/5</f>
        <v>202</v>
      </c>
      <c r="D29" t="s">
        <v>15</v>
      </c>
      <c r="E29" t="s">
        <v>15</v>
      </c>
      <c r="F29" s="1" t="s">
        <v>9</v>
      </c>
      <c r="G29" s="1" t="s">
        <v>13</v>
      </c>
      <c r="H29" s="1" t="s">
        <v>11</v>
      </c>
    </row>
    <row r="30" spans="1:8" ht="12.75">
      <c r="A30" s="1"/>
      <c r="B30" s="1" t="s">
        <v>12</v>
      </c>
      <c r="C30" s="1" t="s">
        <v>12</v>
      </c>
      <c r="D30" s="1" t="s">
        <v>13</v>
      </c>
      <c r="E30" s="1" t="s">
        <v>11</v>
      </c>
      <c r="F30" s="1" t="s">
        <v>16</v>
      </c>
      <c r="G30" s="1" t="s">
        <v>14</v>
      </c>
      <c r="H30" s="1" t="s">
        <v>10</v>
      </c>
    </row>
    <row r="31" spans="1:8" ht="12.75">
      <c r="A31" s="1" t="s">
        <v>9</v>
      </c>
      <c r="B31" s="1" t="s">
        <v>8</v>
      </c>
      <c r="C31" s="1" t="s">
        <v>10</v>
      </c>
      <c r="D31" s="1" t="s">
        <v>14</v>
      </c>
      <c r="E31" s="1" t="s">
        <v>10</v>
      </c>
      <c r="G31" s="1" t="s">
        <v>18</v>
      </c>
      <c r="H31" s="1" t="s">
        <v>18</v>
      </c>
    </row>
    <row r="32" ht="12.75">
      <c r="A32">
        <v>0</v>
      </c>
    </row>
    <row r="33" ht="12.75">
      <c r="A33">
        <f>0.5</f>
        <v>0.5</v>
      </c>
    </row>
    <row r="34" spans="1:8" ht="12.75">
      <c r="A34">
        <f>A33+0.5</f>
        <v>1</v>
      </c>
      <c r="B34">
        <v>231</v>
      </c>
      <c r="C34">
        <v>199</v>
      </c>
      <c r="D34">
        <f>-2-B34/203</f>
        <v>-3.137931034482759</v>
      </c>
      <c r="E34">
        <f>-2-C34/203</f>
        <v>-2.980295566502463</v>
      </c>
      <c r="F34" s="1">
        <f>A34</f>
        <v>1</v>
      </c>
      <c r="G34" s="1">
        <f>D34</f>
        <v>-3.137931034482759</v>
      </c>
      <c r="H34" s="1">
        <f>E34</f>
        <v>-2.980295566502463</v>
      </c>
    </row>
    <row r="35" spans="1:8" ht="12.75">
      <c r="A35">
        <f aca="true" t="shared" si="10" ref="A35:A66">A34+0.5</f>
        <v>1.5</v>
      </c>
      <c r="B35">
        <v>174</v>
      </c>
      <c r="C35">
        <v>137</v>
      </c>
      <c r="D35">
        <f aca="true" t="shared" si="11" ref="D35:D60">-2-B35/203</f>
        <v>-2.857142857142857</v>
      </c>
      <c r="E35">
        <f aca="true" t="shared" si="12" ref="E35:E66">-2-C35/203</f>
        <v>-2.6748768472906406</v>
      </c>
      <c r="F35" s="1">
        <f aca="true" t="shared" si="13" ref="F35:F66">A35</f>
        <v>1.5</v>
      </c>
      <c r="G35" s="1">
        <f aca="true" t="shared" si="14" ref="G35:G66">D35</f>
        <v>-2.857142857142857</v>
      </c>
      <c r="H35" s="1">
        <f aca="true" t="shared" si="15" ref="H35:H66">E35</f>
        <v>-2.6748768472906406</v>
      </c>
    </row>
    <row r="36" spans="1:8" ht="12.75">
      <c r="A36">
        <f t="shared" si="10"/>
        <v>2</v>
      </c>
      <c r="B36">
        <v>176</v>
      </c>
      <c r="C36">
        <v>134</v>
      </c>
      <c r="D36">
        <f t="shared" si="11"/>
        <v>-2.8669950738916254</v>
      </c>
      <c r="E36">
        <f t="shared" si="12"/>
        <v>-2.6600985221674875</v>
      </c>
      <c r="F36" s="1">
        <f t="shared" si="13"/>
        <v>2</v>
      </c>
      <c r="G36" s="1">
        <f t="shared" si="14"/>
        <v>-2.8669950738916254</v>
      </c>
      <c r="H36" s="1">
        <f t="shared" si="15"/>
        <v>-2.6600985221674875</v>
      </c>
    </row>
    <row r="37" spans="1:8" ht="12.75">
      <c r="A37">
        <f t="shared" si="10"/>
        <v>2.5</v>
      </c>
      <c r="B37">
        <v>213</v>
      </c>
      <c r="C37">
        <v>155</v>
      </c>
      <c r="D37">
        <f t="shared" si="11"/>
        <v>-3.0492610837438425</v>
      </c>
      <c r="E37">
        <f t="shared" si="12"/>
        <v>-2.7635467980295565</v>
      </c>
      <c r="F37" s="1">
        <f t="shared" si="13"/>
        <v>2.5</v>
      </c>
      <c r="G37" s="1">
        <f t="shared" si="14"/>
        <v>-3.0492610837438425</v>
      </c>
      <c r="H37" s="1">
        <f t="shared" si="15"/>
        <v>-2.7635467980295565</v>
      </c>
    </row>
    <row r="38" spans="1:8" ht="12.75">
      <c r="A38">
        <f t="shared" si="10"/>
        <v>3</v>
      </c>
      <c r="B38">
        <v>269</v>
      </c>
      <c r="C38">
        <v>200</v>
      </c>
      <c r="D38">
        <f t="shared" si="11"/>
        <v>-3.3251231527093594</v>
      </c>
      <c r="E38">
        <f t="shared" si="12"/>
        <v>-2.9852216748768474</v>
      </c>
      <c r="F38" s="1">
        <f t="shared" si="13"/>
        <v>3</v>
      </c>
      <c r="G38" s="1">
        <f t="shared" si="14"/>
        <v>-3.3251231527093594</v>
      </c>
      <c r="H38" s="1">
        <f t="shared" si="15"/>
        <v>-2.9852216748768474</v>
      </c>
    </row>
    <row r="39" spans="1:8" ht="12.75">
      <c r="A39">
        <f t="shared" si="10"/>
        <v>3.5</v>
      </c>
      <c r="B39">
        <v>324</v>
      </c>
      <c r="C39">
        <v>177</v>
      </c>
      <c r="D39">
        <f t="shared" si="11"/>
        <v>-3.596059113300493</v>
      </c>
      <c r="E39">
        <f t="shared" si="12"/>
        <v>-2.87192118226601</v>
      </c>
      <c r="F39" s="1">
        <f t="shared" si="13"/>
        <v>3.5</v>
      </c>
      <c r="G39" s="1">
        <f t="shared" si="14"/>
        <v>-3.596059113300493</v>
      </c>
      <c r="H39" s="1">
        <f t="shared" si="15"/>
        <v>-2.87192118226601</v>
      </c>
    </row>
    <row r="40" spans="1:8" ht="12.75">
      <c r="A40">
        <f t="shared" si="10"/>
        <v>4</v>
      </c>
      <c r="B40">
        <v>387</v>
      </c>
      <c r="C40">
        <v>308</v>
      </c>
      <c r="D40">
        <f t="shared" si="11"/>
        <v>-3.9064039408866993</v>
      </c>
      <c r="E40">
        <f t="shared" si="12"/>
        <v>-3.5172413793103448</v>
      </c>
      <c r="F40" s="1">
        <f t="shared" si="13"/>
        <v>4</v>
      </c>
      <c r="G40" s="1">
        <f t="shared" si="14"/>
        <v>-3.9064039408866993</v>
      </c>
      <c r="H40" s="1">
        <f t="shared" si="15"/>
        <v>-3.5172413793103448</v>
      </c>
    </row>
    <row r="41" spans="1:8" ht="12.75">
      <c r="A41">
        <f t="shared" si="10"/>
        <v>4.5</v>
      </c>
      <c r="B41">
        <v>455</v>
      </c>
      <c r="C41">
        <v>365</v>
      </c>
      <c r="D41">
        <f t="shared" si="11"/>
        <v>-4.241379310344827</v>
      </c>
      <c r="E41">
        <f t="shared" si="12"/>
        <v>-3.7980295566502464</v>
      </c>
      <c r="F41" s="1">
        <f t="shared" si="13"/>
        <v>4.5</v>
      </c>
      <c r="G41" s="1">
        <f t="shared" si="14"/>
        <v>-4.241379310344827</v>
      </c>
      <c r="H41" s="1">
        <f t="shared" si="15"/>
        <v>-3.7980295566502464</v>
      </c>
    </row>
    <row r="42" spans="1:8" ht="12.75">
      <c r="A42">
        <f t="shared" si="10"/>
        <v>5</v>
      </c>
      <c r="B42">
        <v>520</v>
      </c>
      <c r="C42">
        <v>422</v>
      </c>
      <c r="D42">
        <f t="shared" si="11"/>
        <v>-4.5615763546798025</v>
      </c>
      <c r="E42">
        <f t="shared" si="12"/>
        <v>-4.078817733990148</v>
      </c>
      <c r="F42" s="1">
        <f t="shared" si="13"/>
        <v>5</v>
      </c>
      <c r="G42" s="1">
        <f t="shared" si="14"/>
        <v>-4.5615763546798025</v>
      </c>
      <c r="H42" s="1">
        <f t="shared" si="15"/>
        <v>-4.078817733990148</v>
      </c>
    </row>
    <row r="43" spans="1:8" ht="12.75">
      <c r="A43">
        <f t="shared" si="10"/>
        <v>5.5</v>
      </c>
      <c r="B43">
        <v>586</v>
      </c>
      <c r="C43">
        <v>468</v>
      </c>
      <c r="D43">
        <f t="shared" si="11"/>
        <v>-4.886699507389162</v>
      </c>
      <c r="E43">
        <f t="shared" si="12"/>
        <v>-4.305418719211822</v>
      </c>
      <c r="F43" s="1">
        <f t="shared" si="13"/>
        <v>5.5</v>
      </c>
      <c r="G43" s="1">
        <f t="shared" si="14"/>
        <v>-4.886699507389162</v>
      </c>
      <c r="H43" s="1">
        <f t="shared" si="15"/>
        <v>-4.305418719211822</v>
      </c>
    </row>
    <row r="44" spans="1:8" ht="12.75">
      <c r="A44">
        <f t="shared" si="10"/>
        <v>6</v>
      </c>
      <c r="B44">
        <v>638</v>
      </c>
      <c r="C44">
        <v>514</v>
      </c>
      <c r="D44">
        <f t="shared" si="11"/>
        <v>-5.142857142857142</v>
      </c>
      <c r="E44">
        <f t="shared" si="12"/>
        <v>-4.532019704433497</v>
      </c>
      <c r="F44" s="1">
        <f t="shared" si="13"/>
        <v>6</v>
      </c>
      <c r="G44" s="1">
        <f t="shared" si="14"/>
        <v>-5.142857142857142</v>
      </c>
      <c r="H44" s="1">
        <f t="shared" si="15"/>
        <v>-4.532019704433497</v>
      </c>
    </row>
    <row r="45" spans="1:8" ht="12.75">
      <c r="A45">
        <f t="shared" si="10"/>
        <v>6.5</v>
      </c>
      <c r="B45">
        <v>674</v>
      </c>
      <c r="C45">
        <v>537</v>
      </c>
      <c r="D45">
        <f t="shared" si="11"/>
        <v>-5.320197044334975</v>
      </c>
      <c r="E45">
        <f t="shared" si="12"/>
        <v>-4.6453201970443345</v>
      </c>
      <c r="F45" s="1">
        <f t="shared" si="13"/>
        <v>6.5</v>
      </c>
      <c r="G45" s="1">
        <f t="shared" si="14"/>
        <v>-5.320197044334975</v>
      </c>
      <c r="H45" s="1">
        <f t="shared" si="15"/>
        <v>-4.6453201970443345</v>
      </c>
    </row>
    <row r="46" spans="1:8" ht="12.75">
      <c r="A46">
        <f t="shared" si="10"/>
        <v>7</v>
      </c>
      <c r="B46">
        <v>698</v>
      </c>
      <c r="C46">
        <v>550</v>
      </c>
      <c r="D46">
        <f t="shared" si="11"/>
        <v>-5.4384236453201975</v>
      </c>
      <c r="E46">
        <f t="shared" si="12"/>
        <v>-4.70935960591133</v>
      </c>
      <c r="F46" s="1">
        <f t="shared" si="13"/>
        <v>7</v>
      </c>
      <c r="G46" s="1">
        <f t="shared" si="14"/>
        <v>-5.4384236453201975</v>
      </c>
      <c r="H46" s="1">
        <f t="shared" si="15"/>
        <v>-4.70935960591133</v>
      </c>
    </row>
    <row r="47" spans="1:8" ht="12.75">
      <c r="A47">
        <f t="shared" si="10"/>
        <v>7.5</v>
      </c>
      <c r="B47">
        <v>719</v>
      </c>
      <c r="C47">
        <v>377</v>
      </c>
      <c r="D47">
        <f t="shared" si="11"/>
        <v>-5.541871921182266</v>
      </c>
      <c r="E47">
        <f t="shared" si="12"/>
        <v>-3.857142857142857</v>
      </c>
      <c r="F47" s="1">
        <f t="shared" si="13"/>
        <v>7.5</v>
      </c>
      <c r="G47" s="1">
        <f t="shared" si="14"/>
        <v>-5.541871921182266</v>
      </c>
      <c r="H47" s="1">
        <f t="shared" si="15"/>
        <v>-3.857142857142857</v>
      </c>
    </row>
    <row r="48" spans="1:8" ht="12.75">
      <c r="A48">
        <f t="shared" si="10"/>
        <v>8</v>
      </c>
      <c r="B48">
        <v>739</v>
      </c>
      <c r="C48">
        <v>400</v>
      </c>
      <c r="D48">
        <f t="shared" si="11"/>
        <v>-5.64039408866995</v>
      </c>
      <c r="E48">
        <f t="shared" si="12"/>
        <v>-3.970443349753695</v>
      </c>
      <c r="F48" s="1">
        <f t="shared" si="13"/>
        <v>8</v>
      </c>
      <c r="G48" s="1">
        <f t="shared" si="14"/>
        <v>-5.64039408866995</v>
      </c>
      <c r="H48" s="1">
        <f t="shared" si="15"/>
        <v>-3.970443349753695</v>
      </c>
    </row>
    <row r="49" spans="1:8" ht="12.75">
      <c r="A49">
        <f t="shared" si="10"/>
        <v>8.5</v>
      </c>
      <c r="B49">
        <v>755</v>
      </c>
      <c r="C49">
        <v>574</v>
      </c>
      <c r="D49">
        <f t="shared" si="11"/>
        <v>-5.719211822660098</v>
      </c>
      <c r="E49">
        <f t="shared" si="12"/>
        <v>-4.827586206896552</v>
      </c>
      <c r="F49" s="1">
        <f t="shared" si="13"/>
        <v>8.5</v>
      </c>
      <c r="G49" s="1">
        <f t="shared" si="14"/>
        <v>-5.719211822660098</v>
      </c>
      <c r="H49" s="1">
        <f t="shared" si="15"/>
        <v>-4.827586206896552</v>
      </c>
    </row>
    <row r="50" spans="1:8" ht="12.75">
      <c r="A50">
        <f t="shared" si="10"/>
        <v>9</v>
      </c>
      <c r="B50">
        <v>777</v>
      </c>
      <c r="C50">
        <v>587</v>
      </c>
      <c r="D50">
        <f t="shared" si="11"/>
        <v>-5.827586206896552</v>
      </c>
      <c r="E50">
        <f t="shared" si="12"/>
        <v>-4.891625615763546</v>
      </c>
      <c r="F50" s="1">
        <f t="shared" si="13"/>
        <v>9</v>
      </c>
      <c r="G50" s="1">
        <f t="shared" si="14"/>
        <v>-5.827586206896552</v>
      </c>
      <c r="H50" s="1">
        <f t="shared" si="15"/>
        <v>-4.891625615763546</v>
      </c>
    </row>
    <row r="51" spans="1:8" ht="12.75">
      <c r="A51">
        <f t="shared" si="10"/>
        <v>9.5</v>
      </c>
      <c r="B51">
        <v>799</v>
      </c>
      <c r="C51">
        <v>599</v>
      </c>
      <c r="D51">
        <f t="shared" si="11"/>
        <v>-5.935960591133005</v>
      </c>
      <c r="E51">
        <f t="shared" si="12"/>
        <v>-4.9507389162561575</v>
      </c>
      <c r="F51" s="1">
        <f t="shared" si="13"/>
        <v>9.5</v>
      </c>
      <c r="G51" s="1">
        <f t="shared" si="14"/>
        <v>-5.935960591133005</v>
      </c>
      <c r="H51" s="1">
        <f t="shared" si="15"/>
        <v>-4.9507389162561575</v>
      </c>
    </row>
    <row r="52" spans="1:8" ht="12.75">
      <c r="A52">
        <f t="shared" si="10"/>
        <v>10</v>
      </c>
      <c r="B52">
        <v>822</v>
      </c>
      <c r="C52">
        <v>612</v>
      </c>
      <c r="D52">
        <f t="shared" si="11"/>
        <v>-6.0492610837438425</v>
      </c>
      <c r="E52">
        <f t="shared" si="12"/>
        <v>-5.014778325123153</v>
      </c>
      <c r="F52" s="1">
        <f t="shared" si="13"/>
        <v>10</v>
      </c>
      <c r="G52" s="1">
        <f t="shared" si="14"/>
        <v>-6.0492610837438425</v>
      </c>
      <c r="H52" s="1">
        <f t="shared" si="15"/>
        <v>-5.014778325123153</v>
      </c>
    </row>
    <row r="53" spans="1:8" ht="12.75">
      <c r="A53">
        <f t="shared" si="10"/>
        <v>10.5</v>
      </c>
      <c r="B53">
        <v>848</v>
      </c>
      <c r="C53">
        <v>521</v>
      </c>
      <c r="D53">
        <f t="shared" si="11"/>
        <v>-6.177339901477833</v>
      </c>
      <c r="E53">
        <f t="shared" si="12"/>
        <v>-4.566502463054187</v>
      </c>
      <c r="F53" s="1">
        <f t="shared" si="13"/>
        <v>10.5</v>
      </c>
      <c r="G53" s="1">
        <f t="shared" si="14"/>
        <v>-6.177339901477833</v>
      </c>
      <c r="H53" s="1">
        <f t="shared" si="15"/>
        <v>-4.566502463054187</v>
      </c>
    </row>
    <row r="54" spans="1:8" ht="12.75">
      <c r="A54">
        <f t="shared" si="10"/>
        <v>11</v>
      </c>
      <c r="B54">
        <v>878</v>
      </c>
      <c r="C54">
        <v>644</v>
      </c>
      <c r="D54">
        <f t="shared" si="11"/>
        <v>-6.325123152709359</v>
      </c>
      <c r="E54">
        <f t="shared" si="12"/>
        <v>-5.172413793103448</v>
      </c>
      <c r="F54" s="1">
        <f t="shared" si="13"/>
        <v>11</v>
      </c>
      <c r="G54" s="1">
        <f t="shared" si="14"/>
        <v>-6.325123152709359</v>
      </c>
      <c r="H54" s="1">
        <f t="shared" si="15"/>
        <v>-5.172413793103448</v>
      </c>
    </row>
    <row r="55" spans="1:8" ht="12.75">
      <c r="A55">
        <f t="shared" si="10"/>
        <v>11.5</v>
      </c>
      <c r="B55">
        <v>912</v>
      </c>
      <c r="C55">
        <v>661</v>
      </c>
      <c r="D55">
        <f t="shared" si="11"/>
        <v>-6.4926108374384235</v>
      </c>
      <c r="E55">
        <f t="shared" si="12"/>
        <v>-5.25615763546798</v>
      </c>
      <c r="F55" s="1">
        <f t="shared" si="13"/>
        <v>11.5</v>
      </c>
      <c r="G55" s="1">
        <f t="shared" si="14"/>
        <v>-6.4926108374384235</v>
      </c>
      <c r="H55" s="1">
        <f t="shared" si="15"/>
        <v>-5.25615763546798</v>
      </c>
    </row>
    <row r="56" spans="1:8" ht="12.75">
      <c r="A56">
        <f t="shared" si="10"/>
        <v>12</v>
      </c>
      <c r="B56">
        <v>953</v>
      </c>
      <c r="C56">
        <v>682</v>
      </c>
      <c r="D56">
        <f t="shared" si="11"/>
        <v>-6.694581280788177</v>
      </c>
      <c r="E56">
        <f t="shared" si="12"/>
        <v>-5.35960591133005</v>
      </c>
      <c r="F56" s="1">
        <f t="shared" si="13"/>
        <v>12</v>
      </c>
      <c r="G56" s="1">
        <f t="shared" si="14"/>
        <v>-6.694581280788177</v>
      </c>
      <c r="H56" s="1">
        <f t="shared" si="15"/>
        <v>-5.35960591133005</v>
      </c>
    </row>
    <row r="57" spans="1:8" ht="12.75">
      <c r="A57">
        <f t="shared" si="10"/>
        <v>12.5</v>
      </c>
      <c r="B57">
        <v>1002</v>
      </c>
      <c r="C57">
        <v>627</v>
      </c>
      <c r="D57">
        <f t="shared" si="11"/>
        <v>-6.935960591133005</v>
      </c>
      <c r="E57">
        <f t="shared" si="12"/>
        <v>-5.088669950738916</v>
      </c>
      <c r="F57" s="1">
        <f t="shared" si="13"/>
        <v>12.5</v>
      </c>
      <c r="G57" s="1">
        <f t="shared" si="14"/>
        <v>-6.935960591133005</v>
      </c>
      <c r="H57" s="1">
        <f t="shared" si="15"/>
        <v>-5.088669950738916</v>
      </c>
    </row>
    <row r="58" spans="1:8" ht="12.75">
      <c r="A58">
        <f t="shared" si="10"/>
        <v>13</v>
      </c>
      <c r="B58">
        <v>1054</v>
      </c>
      <c r="C58">
        <v>728</v>
      </c>
      <c r="D58">
        <f t="shared" si="11"/>
        <v>-7.192118226600985</v>
      </c>
      <c r="E58">
        <f t="shared" si="12"/>
        <v>-5.586206896551724</v>
      </c>
      <c r="F58" s="1">
        <f t="shared" si="13"/>
        <v>13</v>
      </c>
      <c r="G58" s="1">
        <f t="shared" si="14"/>
        <v>-7.192118226600985</v>
      </c>
      <c r="H58" s="1">
        <f t="shared" si="15"/>
        <v>-5.586206896551724</v>
      </c>
    </row>
    <row r="59" spans="1:8" ht="12.75">
      <c r="A59">
        <f t="shared" si="10"/>
        <v>13.5</v>
      </c>
      <c r="B59">
        <v>1116</v>
      </c>
      <c r="C59">
        <v>759</v>
      </c>
      <c r="D59">
        <f t="shared" si="11"/>
        <v>-7.497536945812808</v>
      </c>
      <c r="E59">
        <f t="shared" si="12"/>
        <v>-5.738916256157635</v>
      </c>
      <c r="F59" s="1">
        <f t="shared" si="13"/>
        <v>13.5</v>
      </c>
      <c r="G59" s="1">
        <f t="shared" si="14"/>
        <v>-7.497536945812808</v>
      </c>
      <c r="H59" s="1">
        <f t="shared" si="15"/>
        <v>-5.738916256157635</v>
      </c>
    </row>
    <row r="60" spans="1:8" ht="12.75">
      <c r="A60">
        <f t="shared" si="10"/>
        <v>14</v>
      </c>
      <c r="B60">
        <v>1172</v>
      </c>
      <c r="C60">
        <v>783</v>
      </c>
      <c r="D60">
        <f t="shared" si="11"/>
        <v>-7.773399014778325</v>
      </c>
      <c r="E60">
        <f t="shared" si="12"/>
        <v>-5.857142857142858</v>
      </c>
      <c r="F60" s="1">
        <f t="shared" si="13"/>
        <v>14</v>
      </c>
      <c r="G60" s="1">
        <f t="shared" si="14"/>
        <v>-7.773399014778325</v>
      </c>
      <c r="H60" s="1">
        <f t="shared" si="15"/>
        <v>-5.857142857142858</v>
      </c>
    </row>
    <row r="61" spans="1:8" ht="12.75">
      <c r="A61">
        <f t="shared" si="10"/>
        <v>14.5</v>
      </c>
      <c r="C61">
        <v>819</v>
      </c>
      <c r="E61">
        <f t="shared" si="12"/>
        <v>-6.0344827586206895</v>
      </c>
      <c r="F61" s="1">
        <f t="shared" si="13"/>
        <v>14.5</v>
      </c>
      <c r="G61" s="1">
        <f t="shared" si="14"/>
        <v>0</v>
      </c>
      <c r="H61" s="1">
        <f t="shared" si="15"/>
        <v>-6.0344827586206895</v>
      </c>
    </row>
    <row r="62" spans="1:8" ht="12.75">
      <c r="A62">
        <f t="shared" si="10"/>
        <v>15</v>
      </c>
      <c r="C62">
        <v>857</v>
      </c>
      <c r="E62">
        <f t="shared" si="12"/>
        <v>-6.221674876847291</v>
      </c>
      <c r="F62" s="1">
        <f t="shared" si="13"/>
        <v>15</v>
      </c>
      <c r="G62" s="1">
        <f t="shared" si="14"/>
        <v>0</v>
      </c>
      <c r="H62" s="1">
        <f t="shared" si="15"/>
        <v>-6.221674876847291</v>
      </c>
    </row>
    <row r="63" spans="1:8" ht="12.75">
      <c r="A63">
        <f t="shared" si="10"/>
        <v>15.5</v>
      </c>
      <c r="C63">
        <v>904</v>
      </c>
      <c r="E63">
        <f t="shared" si="12"/>
        <v>-6.45320197044335</v>
      </c>
      <c r="F63" s="1">
        <f t="shared" si="13"/>
        <v>15.5</v>
      </c>
      <c r="G63" s="1">
        <f t="shared" si="14"/>
        <v>0</v>
      </c>
      <c r="H63" s="1">
        <f t="shared" si="15"/>
        <v>-6.45320197044335</v>
      </c>
    </row>
    <row r="64" spans="1:8" ht="12.75">
      <c r="A64">
        <f t="shared" si="10"/>
        <v>16</v>
      </c>
      <c r="C64">
        <v>943</v>
      </c>
      <c r="E64">
        <f t="shared" si="12"/>
        <v>-6.645320197044335</v>
      </c>
      <c r="F64" s="1">
        <f t="shared" si="13"/>
        <v>16</v>
      </c>
      <c r="G64" s="1">
        <f t="shared" si="14"/>
        <v>0</v>
      </c>
      <c r="H64" s="1">
        <f t="shared" si="15"/>
        <v>-6.645320197044335</v>
      </c>
    </row>
    <row r="65" spans="1:8" ht="12.75">
      <c r="A65">
        <f t="shared" si="10"/>
        <v>16.5</v>
      </c>
      <c r="C65">
        <v>1003</v>
      </c>
      <c r="E65">
        <f t="shared" si="12"/>
        <v>-6.940886699507389</v>
      </c>
      <c r="F65" s="1">
        <f t="shared" si="13"/>
        <v>16.5</v>
      </c>
      <c r="G65" s="1">
        <f t="shared" si="14"/>
        <v>0</v>
      </c>
      <c r="H65" s="1">
        <f t="shared" si="15"/>
        <v>-6.940886699507389</v>
      </c>
    </row>
    <row r="66" spans="1:8" ht="12.75">
      <c r="A66">
        <f t="shared" si="10"/>
        <v>17</v>
      </c>
      <c r="C66">
        <v>1103</v>
      </c>
      <c r="E66">
        <f t="shared" si="12"/>
        <v>-7.433497536945813</v>
      </c>
      <c r="F66" s="1">
        <f t="shared" si="13"/>
        <v>17</v>
      </c>
      <c r="G66" s="1">
        <f t="shared" si="14"/>
        <v>0</v>
      </c>
      <c r="H66" s="1">
        <f t="shared" si="15"/>
        <v>-7.433497536945813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 Bodek</dc:creator>
  <cp:keywords/>
  <dc:description/>
  <cp:lastModifiedBy>Arie Bodek</cp:lastModifiedBy>
  <dcterms:created xsi:type="dcterms:W3CDTF">2007-10-05T12:31:46Z</dcterms:created>
  <cp:category/>
  <cp:version/>
  <cp:contentType/>
  <cp:contentStatus/>
</cp:coreProperties>
</file>