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940" yWindow="65436" windowWidth="20040" windowHeight="137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<sst xmlns="http://schemas.openxmlformats.org/spreadsheetml/2006/main" count="32" uniqueCount="28">
  <si>
    <t>Q2</t>
  </si>
  <si>
    <t>Bin</t>
  </si>
  <si>
    <t>error</t>
  </si>
  <si>
    <t>Low</t>
  </si>
  <si>
    <t>high</t>
  </si>
  <si>
    <t>middle</t>
  </si>
  <si>
    <t>check</t>
  </si>
  <si>
    <t>Nubar</t>
  </si>
  <si>
    <t>Energy</t>
  </si>
  <si>
    <t>read</t>
  </si>
  <si>
    <t>Log10</t>
  </si>
  <si>
    <t>nubar</t>
  </si>
  <si>
    <t>Flux</t>
  </si>
  <si>
    <t>GeVC</t>
  </si>
  <si>
    <t xml:space="preserve">Neon FNAL nubar Asratyan84  </t>
  </si>
  <si>
    <t>33rd referece in paper</t>
  </si>
  <si>
    <t>dN/Q2</t>
  </si>
  <si>
    <t>Total 405 event</t>
  </si>
  <si>
    <t>flux</t>
  </si>
  <si>
    <t>corrected dN/dQ2</t>
  </si>
  <si>
    <t>not corrected for Pauli - Neon target</t>
  </si>
  <si>
    <t>15 foot Bubble Chamber. A. E. Asratyan et al  Phys. Lett. 137B (1984) 122</t>
  </si>
  <si>
    <t>4-5 obvserved events on Neon. Pauli correction applied in the theory</t>
  </si>
  <si>
    <t>Ma= 0.99+-0.11</t>
  </si>
  <si>
    <t>mean energy 20 GeV</t>
  </si>
  <si>
    <t xml:space="preserve">fitted Q2 = to 2.0 (should not have) </t>
  </si>
  <si>
    <t>I guess ga=1.26, and Ollson Form factors (since this is what SKAT used)</t>
  </si>
  <si>
    <t>but could be dipole. I will inquire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</si>
</sst>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m/d/yyyy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color indexed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1">
      <selection activeCell="A7" sqref="A7"/>
    </sheetView>
  </sheetViews>
  <sheetFormatPr defaultColWidth="11.00390625" defaultRowHeight="12.75"/>
  <cols>
    <col min="1" max="1" width="7.375" style="0" customWidth="1"/>
    <col min="2" max="2" width="6.875" style="0" customWidth="1"/>
    <col min="3" max="3" width="8.875" style="0" customWidth="1"/>
    <col min="5" max="5" width="8.625" style="0" customWidth="1"/>
    <col min="6" max="6" width="6.375" style="0" customWidth="1"/>
    <col min="7" max="7" width="8.75390625" style="0" customWidth="1"/>
    <col min="8" max="8" width="10.625" style="0" customWidth="1"/>
  </cols>
  <sheetData>
    <row r="1" ht="12.75">
      <c r="A1" t="s">
        <v>21</v>
      </c>
    </row>
    <row r="2" ht="12.75">
      <c r="A2" t="s">
        <v>22</v>
      </c>
    </row>
    <row r="3" spans="1:5" ht="12.75">
      <c r="A3" t="s">
        <v>23</v>
      </c>
      <c r="C3" s="5" t="s">
        <v>19</v>
      </c>
      <c r="E3" t="s">
        <v>20</v>
      </c>
    </row>
    <row r="4" spans="1:3" ht="12.75">
      <c r="A4" t="s">
        <v>25</v>
      </c>
      <c r="C4" s="5"/>
    </row>
    <row r="5" ht="12.75">
      <c r="A5" t="s">
        <v>26</v>
      </c>
    </row>
    <row r="6" ht="12.75">
      <c r="A6" t="s">
        <v>27</v>
      </c>
    </row>
    <row r="7" spans="1:6" ht="12.75">
      <c r="A7" t="s">
        <v>14</v>
      </c>
      <c r="D7" t="s">
        <v>15</v>
      </c>
      <c r="F7" t="s">
        <v>24</v>
      </c>
    </row>
    <row r="8" spans="3:4" ht="12.75">
      <c r="C8" t="s">
        <v>16</v>
      </c>
      <c r="D8" t="s">
        <v>17</v>
      </c>
    </row>
    <row r="9" spans="1:8" ht="12.75">
      <c r="A9" s="2" t="s">
        <v>0</v>
      </c>
      <c r="B9" s="2" t="s">
        <v>1</v>
      </c>
      <c r="C9" s="2" t="s">
        <v>7</v>
      </c>
      <c r="D9" s="2" t="s">
        <v>2</v>
      </c>
      <c r="E9" t="s">
        <v>3</v>
      </c>
      <c r="F9" t="s">
        <v>5</v>
      </c>
      <c r="G9" t="s">
        <v>4</v>
      </c>
      <c r="H9" t="s">
        <v>6</v>
      </c>
    </row>
    <row r="10" spans="1:4" ht="12.75">
      <c r="A10" s="2"/>
      <c r="B10" s="2"/>
      <c r="C10" s="2"/>
      <c r="D10" s="2"/>
    </row>
    <row r="11" spans="1:8" ht="12.75">
      <c r="A11" s="2">
        <v>0</v>
      </c>
      <c r="B11" s="2">
        <v>0.1</v>
      </c>
      <c r="C11" s="4">
        <f>F11*100/302</f>
        <v>95.36423841059603</v>
      </c>
      <c r="D11" s="4">
        <f>(100/302)*(G11-E11)/2</f>
        <v>12.582781456953644</v>
      </c>
      <c r="E11">
        <v>251</v>
      </c>
      <c r="F11" s="3">
        <v>288</v>
      </c>
      <c r="G11" s="3">
        <v>327</v>
      </c>
      <c r="H11">
        <f aca="true" t="shared" si="0" ref="H11:H17">(G11+E11)/2</f>
        <v>289</v>
      </c>
    </row>
    <row r="12" spans="1:8" ht="12.75">
      <c r="A12" s="2">
        <v>0.1</v>
      </c>
      <c r="B12" s="2">
        <v>0.2</v>
      </c>
      <c r="C12" s="4">
        <f>F12*100/302</f>
        <v>104.30463576158941</v>
      </c>
      <c r="D12" s="4">
        <f>(100/302)*(G12-E12)/2</f>
        <v>12.251655629139075</v>
      </c>
      <c r="E12">
        <v>276</v>
      </c>
      <c r="F12" s="3">
        <v>315</v>
      </c>
      <c r="G12" s="3">
        <v>350</v>
      </c>
      <c r="H12">
        <f>(G12+E12)/2</f>
        <v>313</v>
      </c>
    </row>
    <row r="13" spans="1:8" ht="12.75">
      <c r="A13" s="2">
        <v>0.2</v>
      </c>
      <c r="B13" s="2">
        <v>0.3</v>
      </c>
      <c r="C13" s="4">
        <f aca="true" t="shared" si="1" ref="C13:C24">F13*100/302</f>
        <v>91.05960264900662</v>
      </c>
      <c r="D13" s="4">
        <f aca="true" t="shared" si="2" ref="D13:D24">(100/302)*(G13-E13)/2</f>
        <v>11.920529801324504</v>
      </c>
      <c r="E13">
        <v>239</v>
      </c>
      <c r="F13" s="3">
        <v>275</v>
      </c>
      <c r="G13" s="3">
        <v>311</v>
      </c>
      <c r="H13">
        <f>(G13+E13)/2</f>
        <v>275</v>
      </c>
    </row>
    <row r="14" spans="1:8" ht="12.75">
      <c r="A14" s="2">
        <v>0.3</v>
      </c>
      <c r="B14" s="2">
        <v>0.4</v>
      </c>
      <c r="C14" s="4">
        <f t="shared" si="1"/>
        <v>67.21854304635761</v>
      </c>
      <c r="D14" s="4">
        <f t="shared" si="2"/>
        <v>9.437086092715232</v>
      </c>
      <c r="E14">
        <v>177</v>
      </c>
      <c r="F14" s="3">
        <v>203</v>
      </c>
      <c r="G14" s="3">
        <v>234</v>
      </c>
      <c r="H14">
        <f t="shared" si="0"/>
        <v>205.5</v>
      </c>
    </row>
    <row r="15" spans="1:8" ht="12.75">
      <c r="A15" s="2">
        <v>0.4</v>
      </c>
      <c r="B15" s="2">
        <v>0.5</v>
      </c>
      <c r="C15" s="4">
        <f t="shared" si="1"/>
        <v>57.615894039735096</v>
      </c>
      <c r="D15" s="4">
        <f t="shared" si="2"/>
        <v>10.264900662251657</v>
      </c>
      <c r="E15">
        <v>143</v>
      </c>
      <c r="F15" s="3">
        <v>174</v>
      </c>
      <c r="G15" s="3">
        <v>205</v>
      </c>
      <c r="H15">
        <f t="shared" si="0"/>
        <v>174</v>
      </c>
    </row>
    <row r="16" spans="1:8" ht="12.75">
      <c r="A16" s="2">
        <v>0.5</v>
      </c>
      <c r="B16" s="2">
        <v>0.6</v>
      </c>
      <c r="C16" s="4">
        <f t="shared" si="1"/>
        <v>43.37748344370861</v>
      </c>
      <c r="D16" s="4">
        <f t="shared" si="2"/>
        <v>8.774834437086094</v>
      </c>
      <c r="E16">
        <v>106</v>
      </c>
      <c r="F16" s="3">
        <v>131</v>
      </c>
      <c r="G16" s="3">
        <v>159</v>
      </c>
      <c r="H16">
        <f t="shared" si="0"/>
        <v>132.5</v>
      </c>
    </row>
    <row r="17" spans="1:8" ht="12.75">
      <c r="A17" s="2">
        <v>0.6</v>
      </c>
      <c r="B17" s="2">
        <v>0.7</v>
      </c>
      <c r="C17" s="4">
        <f t="shared" si="1"/>
        <v>27.483443708609272</v>
      </c>
      <c r="D17" s="4">
        <f t="shared" si="2"/>
        <v>6.291390728476822</v>
      </c>
      <c r="E17">
        <v>65</v>
      </c>
      <c r="F17" s="3">
        <v>83</v>
      </c>
      <c r="G17" s="3">
        <v>103</v>
      </c>
      <c r="H17">
        <f t="shared" si="0"/>
        <v>84</v>
      </c>
    </row>
    <row r="18" spans="1:8" ht="12.75">
      <c r="A18" s="2">
        <v>0.7</v>
      </c>
      <c r="B18" s="2">
        <v>0.8</v>
      </c>
      <c r="C18" s="4">
        <f t="shared" si="1"/>
        <v>23.178807947019866</v>
      </c>
      <c r="D18" s="4">
        <f t="shared" si="2"/>
        <v>4.801324503311259</v>
      </c>
      <c r="E18">
        <v>57</v>
      </c>
      <c r="F18" s="3">
        <v>70</v>
      </c>
      <c r="G18" s="3">
        <v>86</v>
      </c>
      <c r="H18">
        <f aca="true" t="shared" si="3" ref="H18:H24">(G18+E18)/2</f>
        <v>71.5</v>
      </c>
    </row>
    <row r="19" spans="1:8" ht="12.75">
      <c r="A19" s="2">
        <v>0.8</v>
      </c>
      <c r="B19" s="2">
        <v>1</v>
      </c>
      <c r="C19" s="4">
        <f t="shared" si="1"/>
        <v>21.52317880794702</v>
      </c>
      <c r="D19" s="4">
        <f t="shared" si="2"/>
        <v>3.6423841059602653</v>
      </c>
      <c r="E19">
        <v>53</v>
      </c>
      <c r="F19" s="3">
        <v>65</v>
      </c>
      <c r="G19" s="3">
        <v>75</v>
      </c>
      <c r="H19">
        <f t="shared" si="3"/>
        <v>64</v>
      </c>
    </row>
    <row r="20" spans="1:8" ht="12.75">
      <c r="A20" s="2">
        <f>B19</f>
        <v>1</v>
      </c>
      <c r="B20" s="2">
        <f>A20+0.2</f>
        <v>1.2</v>
      </c>
      <c r="C20" s="4">
        <f t="shared" si="1"/>
        <v>13.245033112582782</v>
      </c>
      <c r="D20" s="4">
        <f t="shared" si="2"/>
        <v>3.3112582781456954</v>
      </c>
      <c r="E20">
        <v>30</v>
      </c>
      <c r="F20" s="3">
        <v>40</v>
      </c>
      <c r="G20" s="3">
        <v>50</v>
      </c>
      <c r="H20">
        <f t="shared" si="3"/>
        <v>40</v>
      </c>
    </row>
    <row r="21" spans="1:8" ht="12.75">
      <c r="A21" s="2">
        <f>B20</f>
        <v>1.2</v>
      </c>
      <c r="B21" s="2">
        <f>A21+0.2</f>
        <v>1.4</v>
      </c>
      <c r="C21" s="4">
        <f t="shared" si="1"/>
        <v>15.2317880794702</v>
      </c>
      <c r="D21" s="4">
        <f t="shared" si="2"/>
        <v>3.3112582781456954</v>
      </c>
      <c r="E21">
        <v>36</v>
      </c>
      <c r="F21" s="3">
        <v>46</v>
      </c>
      <c r="G21" s="3">
        <v>56</v>
      </c>
      <c r="H21">
        <f t="shared" si="3"/>
        <v>46</v>
      </c>
    </row>
    <row r="22" spans="1:8" ht="12.75">
      <c r="A22" s="2">
        <f>B21</f>
        <v>1.4</v>
      </c>
      <c r="B22" s="2">
        <f>A22+0.2</f>
        <v>1.5999999999999999</v>
      </c>
      <c r="C22" s="4">
        <f t="shared" si="1"/>
        <v>8.609271523178808</v>
      </c>
      <c r="D22" s="4">
        <f t="shared" si="2"/>
        <v>1.9867549668874174</v>
      </c>
      <c r="E22">
        <v>20</v>
      </c>
      <c r="F22" s="3">
        <v>26</v>
      </c>
      <c r="G22" s="3">
        <v>32</v>
      </c>
      <c r="H22">
        <f t="shared" si="3"/>
        <v>26</v>
      </c>
    </row>
    <row r="23" spans="1:8" ht="12.75">
      <c r="A23" s="2">
        <f>B22</f>
        <v>1.5999999999999999</v>
      </c>
      <c r="B23" s="2">
        <f>A23+0.2</f>
        <v>1.7999999999999998</v>
      </c>
      <c r="C23" s="4">
        <f t="shared" si="1"/>
        <v>8.278145695364238</v>
      </c>
      <c r="D23" s="4">
        <f t="shared" si="2"/>
        <v>2.152317880794702</v>
      </c>
      <c r="E23">
        <v>19</v>
      </c>
      <c r="F23" s="3">
        <v>25</v>
      </c>
      <c r="G23" s="3">
        <v>32</v>
      </c>
      <c r="H23">
        <f t="shared" si="3"/>
        <v>25.5</v>
      </c>
    </row>
    <row r="24" spans="1:8" ht="12.75">
      <c r="A24" s="2">
        <f>B23</f>
        <v>1.7999999999999998</v>
      </c>
      <c r="B24" s="2">
        <f>A24+0.2</f>
        <v>1.9999999999999998</v>
      </c>
      <c r="C24" s="4">
        <f t="shared" si="1"/>
        <v>2.6490066225165565</v>
      </c>
      <c r="D24" s="4">
        <f t="shared" si="2"/>
        <v>1.8211920529801326</v>
      </c>
      <c r="E24">
        <v>2</v>
      </c>
      <c r="F24" s="3">
        <v>8</v>
      </c>
      <c r="G24" s="3">
        <v>13</v>
      </c>
      <c r="H24">
        <f t="shared" si="3"/>
        <v>7.5</v>
      </c>
    </row>
    <row r="26" spans="1:7" ht="12.75">
      <c r="A26">
        <v>5126</v>
      </c>
      <c r="B26">
        <f>A26/4</f>
        <v>1281.5</v>
      </c>
      <c r="D26" s="1" t="s">
        <v>12</v>
      </c>
      <c r="F26" s="1" t="s">
        <v>8</v>
      </c>
      <c r="G26" s="1" t="s">
        <v>10</v>
      </c>
    </row>
    <row r="27" spans="1:7" ht="12.75">
      <c r="A27" s="1"/>
      <c r="B27" s="1" t="s">
        <v>9</v>
      </c>
      <c r="D27" s="1" t="s">
        <v>10</v>
      </c>
      <c r="F27" s="1" t="s">
        <v>13</v>
      </c>
      <c r="G27" s="1" t="s">
        <v>11</v>
      </c>
    </row>
    <row r="28" spans="1:7" ht="12.75">
      <c r="A28" s="1" t="s">
        <v>8</v>
      </c>
      <c r="B28" s="1" t="s">
        <v>7</v>
      </c>
      <c r="D28" s="1" t="s">
        <v>11</v>
      </c>
      <c r="G28" s="1" t="s">
        <v>18</v>
      </c>
    </row>
    <row r="29" spans="3:4" ht="12.75">
      <c r="C29">
        <v>7261</v>
      </c>
      <c r="D29">
        <f>4/C29</f>
        <v>0.0005508883073956756</v>
      </c>
    </row>
    <row r="31" spans="1:7" ht="12.75">
      <c r="A31">
        <v>2.5</v>
      </c>
      <c r="B31">
        <v>5026</v>
      </c>
      <c r="D31">
        <f>5+B31*$D$29</f>
        <v>7.768764632970665</v>
      </c>
      <c r="F31" s="1">
        <f>A31</f>
        <v>2.5</v>
      </c>
      <c r="G31" s="1">
        <f>D31</f>
        <v>7.768764632970665</v>
      </c>
    </row>
    <row r="32" spans="1:7" ht="12.75">
      <c r="A32">
        <f>A31+2.5</f>
        <v>5</v>
      </c>
      <c r="B32">
        <v>6106</v>
      </c>
      <c r="D32">
        <f aca="true" t="shared" si="4" ref="D32:D70">5+B32*$D$29</f>
        <v>8.363724004957994</v>
      </c>
      <c r="F32" s="1">
        <f aca="true" t="shared" si="5" ref="F32:F69">A32</f>
        <v>5</v>
      </c>
      <c r="G32" s="1">
        <f aca="true" t="shared" si="6" ref="G32:G69">D32</f>
        <v>8.363724004957994</v>
      </c>
    </row>
    <row r="33" spans="1:7" ht="12.75">
      <c r="A33">
        <f aca="true" t="shared" si="7" ref="A33:A70">A32+2.5</f>
        <v>7.5</v>
      </c>
      <c r="B33">
        <v>6259</v>
      </c>
      <c r="D33">
        <f t="shared" si="4"/>
        <v>8.448009915989534</v>
      </c>
      <c r="F33" s="1">
        <f t="shared" si="5"/>
        <v>7.5</v>
      </c>
      <c r="G33" s="1">
        <f t="shared" si="6"/>
        <v>8.448009915989534</v>
      </c>
    </row>
    <row r="34" spans="1:7" ht="12.75">
      <c r="A34">
        <f t="shared" si="7"/>
        <v>10</v>
      </c>
      <c r="B34">
        <v>6579</v>
      </c>
      <c r="D34">
        <f t="shared" si="4"/>
        <v>8.62429417435615</v>
      </c>
      <c r="F34" s="1">
        <f t="shared" si="5"/>
        <v>10</v>
      </c>
      <c r="G34" s="1">
        <f t="shared" si="6"/>
        <v>8.62429417435615</v>
      </c>
    </row>
    <row r="35" spans="1:7" ht="12.75">
      <c r="A35">
        <f t="shared" si="7"/>
        <v>12.5</v>
      </c>
      <c r="B35">
        <v>6479</v>
      </c>
      <c r="D35">
        <f t="shared" si="4"/>
        <v>8.569205343616582</v>
      </c>
      <c r="F35" s="1">
        <f t="shared" si="5"/>
        <v>12.5</v>
      </c>
      <c r="G35" s="1">
        <f t="shared" si="6"/>
        <v>8.569205343616582</v>
      </c>
    </row>
    <row r="36" spans="1:7" ht="12.75">
      <c r="A36">
        <f t="shared" si="7"/>
        <v>15</v>
      </c>
      <c r="B36">
        <v>6380</v>
      </c>
      <c r="D36">
        <f t="shared" si="4"/>
        <v>8.51466740118441</v>
      </c>
      <c r="F36" s="1">
        <f t="shared" si="5"/>
        <v>15</v>
      </c>
      <c r="G36" s="1">
        <f t="shared" si="6"/>
        <v>8.51466740118441</v>
      </c>
    </row>
    <row r="37" spans="1:7" ht="12.75">
      <c r="A37">
        <f t="shared" si="7"/>
        <v>17.5</v>
      </c>
      <c r="B37">
        <v>6243</v>
      </c>
      <c r="D37">
        <f t="shared" si="4"/>
        <v>8.439195703071203</v>
      </c>
      <c r="F37" s="1">
        <f t="shared" si="5"/>
        <v>17.5</v>
      </c>
      <c r="G37" s="1">
        <f t="shared" si="6"/>
        <v>8.439195703071203</v>
      </c>
    </row>
    <row r="38" spans="1:7" ht="12.75">
      <c r="A38">
        <f t="shared" si="7"/>
        <v>20</v>
      </c>
      <c r="B38">
        <v>6082</v>
      </c>
      <c r="D38">
        <f t="shared" si="4"/>
        <v>8.350502685580498</v>
      </c>
      <c r="F38" s="1">
        <f t="shared" si="5"/>
        <v>20</v>
      </c>
      <c r="G38" s="1">
        <f t="shared" si="6"/>
        <v>8.350502685580498</v>
      </c>
    </row>
    <row r="39" spans="1:7" ht="12.75">
      <c r="A39">
        <f t="shared" si="7"/>
        <v>22.5</v>
      </c>
      <c r="B39">
        <v>5908</v>
      </c>
      <c r="D39">
        <f t="shared" si="4"/>
        <v>8.254648120093652</v>
      </c>
      <c r="F39" s="1">
        <f t="shared" si="5"/>
        <v>22.5</v>
      </c>
      <c r="G39" s="1">
        <f t="shared" si="6"/>
        <v>8.254648120093652</v>
      </c>
    </row>
    <row r="40" spans="1:7" ht="12.75">
      <c r="A40">
        <f t="shared" si="7"/>
        <v>25</v>
      </c>
      <c r="B40">
        <v>5734</v>
      </c>
      <c r="D40">
        <f t="shared" si="4"/>
        <v>8.158793554606804</v>
      </c>
      <c r="F40" s="1">
        <f t="shared" si="5"/>
        <v>25</v>
      </c>
      <c r="G40" s="1">
        <f t="shared" si="6"/>
        <v>8.158793554606804</v>
      </c>
    </row>
    <row r="41" spans="1:7" ht="12.75">
      <c r="A41">
        <f t="shared" si="7"/>
        <v>27.5</v>
      </c>
      <c r="B41">
        <v>5585</v>
      </c>
      <c r="D41">
        <f t="shared" si="4"/>
        <v>8.076711196804848</v>
      </c>
      <c r="F41" s="1">
        <f t="shared" si="5"/>
        <v>27.5</v>
      </c>
      <c r="G41" s="1">
        <f t="shared" si="6"/>
        <v>8.076711196804848</v>
      </c>
    </row>
    <row r="42" spans="1:7" ht="12.75">
      <c r="A42">
        <f t="shared" si="7"/>
        <v>30</v>
      </c>
      <c r="B42">
        <v>5386</v>
      </c>
      <c r="D42">
        <f t="shared" si="4"/>
        <v>7.967084423633109</v>
      </c>
      <c r="F42" s="1">
        <f t="shared" si="5"/>
        <v>30</v>
      </c>
      <c r="G42" s="1">
        <f t="shared" si="6"/>
        <v>7.967084423633109</v>
      </c>
    </row>
    <row r="43" spans="1:7" ht="12.75">
      <c r="A43">
        <f t="shared" si="7"/>
        <v>32.5</v>
      </c>
      <c r="B43">
        <v>5162</v>
      </c>
      <c r="D43">
        <f t="shared" si="4"/>
        <v>7.8436854427764775</v>
      </c>
      <c r="F43" s="1">
        <f t="shared" si="5"/>
        <v>32.5</v>
      </c>
      <c r="G43" s="1">
        <f t="shared" si="6"/>
        <v>7.8436854427764775</v>
      </c>
    </row>
    <row r="44" spans="1:7" ht="12.75">
      <c r="A44">
        <f t="shared" si="7"/>
        <v>35</v>
      </c>
      <c r="B44">
        <v>4926</v>
      </c>
      <c r="D44">
        <f t="shared" si="4"/>
        <v>7.713675802231098</v>
      </c>
      <c r="F44" s="1">
        <f t="shared" si="5"/>
        <v>35</v>
      </c>
      <c r="G44" s="1">
        <f t="shared" si="6"/>
        <v>7.713675802231098</v>
      </c>
    </row>
    <row r="45" spans="1:7" ht="12.75">
      <c r="A45">
        <f t="shared" si="7"/>
        <v>37.5</v>
      </c>
      <c r="B45">
        <v>4728</v>
      </c>
      <c r="D45">
        <f t="shared" si="4"/>
        <v>7.604599917366754</v>
      </c>
      <c r="F45" s="1">
        <f t="shared" si="5"/>
        <v>37.5</v>
      </c>
      <c r="G45" s="1">
        <f t="shared" si="6"/>
        <v>7.604599917366754</v>
      </c>
    </row>
    <row r="46" spans="1:7" ht="12.75">
      <c r="A46">
        <f t="shared" si="7"/>
        <v>40</v>
      </c>
      <c r="B46">
        <v>4517</v>
      </c>
      <c r="D46">
        <f t="shared" si="4"/>
        <v>7.488362484506267</v>
      </c>
      <c r="F46" s="1">
        <f t="shared" si="5"/>
        <v>40</v>
      </c>
      <c r="G46" s="1">
        <f t="shared" si="6"/>
        <v>7.488362484506267</v>
      </c>
    </row>
    <row r="47" spans="1:7" ht="12.75">
      <c r="A47">
        <f t="shared" si="7"/>
        <v>42.5</v>
      </c>
      <c r="B47">
        <v>4231</v>
      </c>
      <c r="D47">
        <f t="shared" si="4"/>
        <v>7.330808428591103</v>
      </c>
      <c r="F47" s="1">
        <f t="shared" si="5"/>
        <v>42.5</v>
      </c>
      <c r="G47" s="1">
        <f t="shared" si="6"/>
        <v>7.330808428591103</v>
      </c>
    </row>
    <row r="48" spans="1:7" ht="12.75">
      <c r="A48">
        <f t="shared" si="7"/>
        <v>45</v>
      </c>
      <c r="B48">
        <v>4020</v>
      </c>
      <c r="D48">
        <f t="shared" si="4"/>
        <v>7.214570995730616</v>
      </c>
      <c r="F48" s="1">
        <f t="shared" si="5"/>
        <v>45</v>
      </c>
      <c r="G48" s="1">
        <f t="shared" si="6"/>
        <v>7.214570995730616</v>
      </c>
    </row>
    <row r="49" spans="1:7" ht="12.75">
      <c r="A49">
        <f t="shared" si="7"/>
        <v>47.5</v>
      </c>
      <c r="B49">
        <v>3821</v>
      </c>
      <c r="D49">
        <f t="shared" si="4"/>
        <v>7.104944222558876</v>
      </c>
      <c r="F49" s="1">
        <f t="shared" si="5"/>
        <v>47.5</v>
      </c>
      <c r="G49" s="1">
        <f t="shared" si="6"/>
        <v>7.104944222558876</v>
      </c>
    </row>
    <row r="50" spans="1:7" ht="12.75">
      <c r="A50">
        <f t="shared" si="7"/>
        <v>50</v>
      </c>
      <c r="B50">
        <v>3684</v>
      </c>
      <c r="D50">
        <f t="shared" si="4"/>
        <v>7.029472524445669</v>
      </c>
      <c r="F50" s="1">
        <f t="shared" si="5"/>
        <v>50</v>
      </c>
      <c r="G50" s="1">
        <f t="shared" si="6"/>
        <v>7.029472524445669</v>
      </c>
    </row>
    <row r="51" spans="1:7" ht="12.75">
      <c r="A51">
        <f t="shared" si="7"/>
        <v>52.5</v>
      </c>
      <c r="B51">
        <v>3486</v>
      </c>
      <c r="D51">
        <f t="shared" si="4"/>
        <v>6.920396639581325</v>
      </c>
      <c r="F51" s="1">
        <f t="shared" si="5"/>
        <v>52.5</v>
      </c>
      <c r="G51" s="1">
        <f t="shared" si="6"/>
        <v>6.920396639581325</v>
      </c>
    </row>
    <row r="52" spans="1:7" ht="12.75">
      <c r="A52">
        <f t="shared" si="7"/>
        <v>55</v>
      </c>
      <c r="B52">
        <v>3386</v>
      </c>
      <c r="D52">
        <f t="shared" si="4"/>
        <v>6.865307808841758</v>
      </c>
      <c r="F52" s="1">
        <f t="shared" si="5"/>
        <v>55</v>
      </c>
      <c r="G52" s="1">
        <f t="shared" si="6"/>
        <v>6.865307808841758</v>
      </c>
    </row>
    <row r="53" spans="1:7" ht="12.75">
      <c r="A53">
        <f t="shared" si="7"/>
        <v>57.5</v>
      </c>
      <c r="B53">
        <v>3187</v>
      </c>
      <c r="D53">
        <f t="shared" si="4"/>
        <v>6.755681035670018</v>
      </c>
      <c r="F53" s="1">
        <f t="shared" si="5"/>
        <v>57.5</v>
      </c>
      <c r="G53" s="1">
        <f t="shared" si="6"/>
        <v>6.755681035670018</v>
      </c>
    </row>
    <row r="54" spans="1:7" ht="12.75">
      <c r="A54">
        <f t="shared" si="7"/>
        <v>60</v>
      </c>
      <c r="B54">
        <v>3063</v>
      </c>
      <c r="D54">
        <f t="shared" si="4"/>
        <v>6.687370885552954</v>
      </c>
      <c r="F54" s="1">
        <f t="shared" si="5"/>
        <v>60</v>
      </c>
      <c r="G54" s="1">
        <f t="shared" si="6"/>
        <v>6.687370885552954</v>
      </c>
    </row>
    <row r="55" spans="1:7" ht="12.75">
      <c r="A55">
        <f t="shared" si="7"/>
        <v>62.5</v>
      </c>
      <c r="B55">
        <v>2914</v>
      </c>
      <c r="D55">
        <f t="shared" si="4"/>
        <v>6.605288527750998</v>
      </c>
      <c r="F55" s="1">
        <f t="shared" si="5"/>
        <v>62.5</v>
      </c>
      <c r="G55" s="1">
        <f t="shared" si="6"/>
        <v>6.605288527750998</v>
      </c>
    </row>
    <row r="56" spans="1:7" ht="12.75">
      <c r="A56">
        <f t="shared" si="7"/>
        <v>65</v>
      </c>
      <c r="B56">
        <v>2790</v>
      </c>
      <c r="D56">
        <f t="shared" si="4"/>
        <v>6.536978377633934</v>
      </c>
      <c r="F56" s="1">
        <f t="shared" si="5"/>
        <v>65</v>
      </c>
      <c r="G56" s="1">
        <f t="shared" si="6"/>
        <v>6.536978377633934</v>
      </c>
    </row>
    <row r="57" spans="1:7" ht="12.75">
      <c r="A57">
        <f t="shared" si="7"/>
        <v>67.5</v>
      </c>
      <c r="B57">
        <v>2678</v>
      </c>
      <c r="D57">
        <f t="shared" si="4"/>
        <v>6.475278887205619</v>
      </c>
      <c r="F57" s="1">
        <f t="shared" si="5"/>
        <v>67.5</v>
      </c>
      <c r="G57" s="1">
        <f t="shared" si="6"/>
        <v>6.475278887205619</v>
      </c>
    </row>
    <row r="58" spans="1:7" ht="12.75">
      <c r="A58">
        <f t="shared" si="7"/>
        <v>70</v>
      </c>
      <c r="B58">
        <v>2542</v>
      </c>
      <c r="D58">
        <f t="shared" si="4"/>
        <v>6.400358077399807</v>
      </c>
      <c r="F58" s="1">
        <f t="shared" si="5"/>
        <v>70</v>
      </c>
      <c r="G58" s="1">
        <f t="shared" si="6"/>
        <v>6.400358077399807</v>
      </c>
    </row>
    <row r="59" spans="1:7" ht="12.75">
      <c r="A59">
        <f t="shared" si="7"/>
        <v>72.5</v>
      </c>
      <c r="B59">
        <v>2430</v>
      </c>
      <c r="D59">
        <f t="shared" si="4"/>
        <v>6.3386585869714915</v>
      </c>
      <c r="F59" s="1">
        <f t="shared" si="5"/>
        <v>72.5</v>
      </c>
      <c r="G59" s="1">
        <f t="shared" si="6"/>
        <v>6.3386585869714915</v>
      </c>
    </row>
    <row r="60" spans="1:7" ht="12.75">
      <c r="A60">
        <f t="shared" si="7"/>
        <v>75</v>
      </c>
      <c r="B60">
        <v>2343</v>
      </c>
      <c r="D60">
        <f t="shared" si="4"/>
        <v>6.290731304228068</v>
      </c>
      <c r="F60" s="1">
        <f t="shared" si="5"/>
        <v>75</v>
      </c>
      <c r="G60" s="1">
        <f t="shared" si="6"/>
        <v>6.290731304228068</v>
      </c>
    </row>
    <row r="61" spans="1:7" ht="12.75">
      <c r="A61">
        <f t="shared" si="7"/>
        <v>77.5</v>
      </c>
      <c r="B61">
        <v>2194</v>
      </c>
      <c r="D61">
        <f t="shared" si="4"/>
        <v>6.208648946426112</v>
      </c>
      <c r="F61" s="1">
        <f t="shared" si="5"/>
        <v>77.5</v>
      </c>
      <c r="G61" s="1">
        <f t="shared" si="6"/>
        <v>6.208648946426112</v>
      </c>
    </row>
    <row r="62" spans="1:7" ht="12.75">
      <c r="A62">
        <f t="shared" si="7"/>
        <v>80</v>
      </c>
      <c r="B62">
        <v>2082</v>
      </c>
      <c r="D62">
        <f t="shared" si="4"/>
        <v>6.146949455997797</v>
      </c>
      <c r="F62" s="1">
        <f t="shared" si="5"/>
        <v>80</v>
      </c>
      <c r="G62" s="1">
        <f t="shared" si="6"/>
        <v>6.146949455997797</v>
      </c>
    </row>
    <row r="63" spans="1:7" ht="12.75">
      <c r="A63">
        <f t="shared" si="7"/>
        <v>82.5</v>
      </c>
      <c r="B63">
        <v>1958</v>
      </c>
      <c r="D63">
        <f t="shared" si="4"/>
        <v>6.078639305880733</v>
      </c>
      <c r="F63" s="1">
        <f t="shared" si="5"/>
        <v>82.5</v>
      </c>
      <c r="G63" s="1">
        <f t="shared" si="6"/>
        <v>6.078639305880733</v>
      </c>
    </row>
    <row r="64" spans="1:7" ht="12.75">
      <c r="A64">
        <f t="shared" si="7"/>
        <v>85</v>
      </c>
      <c r="B64">
        <v>1846</v>
      </c>
      <c r="D64">
        <f t="shared" si="4"/>
        <v>6.016939815452417</v>
      </c>
      <c r="F64" s="1">
        <f t="shared" si="5"/>
        <v>85</v>
      </c>
      <c r="G64" s="1">
        <f t="shared" si="6"/>
        <v>6.016939815452417</v>
      </c>
    </row>
    <row r="65" spans="1:7" ht="12.75">
      <c r="A65">
        <f t="shared" si="7"/>
        <v>87.5</v>
      </c>
      <c r="B65">
        <v>1734</v>
      </c>
      <c r="D65">
        <f t="shared" si="4"/>
        <v>5.955240325024102</v>
      </c>
      <c r="F65" s="1">
        <f t="shared" si="5"/>
        <v>87.5</v>
      </c>
      <c r="G65" s="1">
        <f t="shared" si="6"/>
        <v>5.955240325024102</v>
      </c>
    </row>
    <row r="66" spans="1:7" ht="12.75">
      <c r="A66">
        <f t="shared" si="7"/>
        <v>90</v>
      </c>
      <c r="B66">
        <v>1622</v>
      </c>
      <c r="D66">
        <f t="shared" si="4"/>
        <v>5.893540834595786</v>
      </c>
      <c r="F66" s="1">
        <f t="shared" si="5"/>
        <v>90</v>
      </c>
      <c r="G66" s="1">
        <f t="shared" si="6"/>
        <v>5.893540834595786</v>
      </c>
    </row>
    <row r="67" spans="1:7" ht="12.75">
      <c r="A67">
        <f t="shared" si="7"/>
        <v>92.5</v>
      </c>
      <c r="B67">
        <v>1498</v>
      </c>
      <c r="D67">
        <f t="shared" si="4"/>
        <v>5.825230684478722</v>
      </c>
      <c r="F67" s="1">
        <f t="shared" si="5"/>
        <v>92.5</v>
      </c>
      <c r="G67" s="1">
        <f t="shared" si="6"/>
        <v>5.825230684478722</v>
      </c>
    </row>
    <row r="68" spans="1:7" ht="12.75">
      <c r="A68">
        <f t="shared" si="7"/>
        <v>95</v>
      </c>
      <c r="B68">
        <v>1386</v>
      </c>
      <c r="D68">
        <f t="shared" si="4"/>
        <v>5.763531194050406</v>
      </c>
      <c r="F68" s="1">
        <f t="shared" si="5"/>
        <v>95</v>
      </c>
      <c r="G68" s="1">
        <f t="shared" si="6"/>
        <v>5.763531194050406</v>
      </c>
    </row>
    <row r="69" spans="1:7" ht="12.75">
      <c r="A69">
        <f t="shared" si="7"/>
        <v>97.5</v>
      </c>
      <c r="B69">
        <v>1287</v>
      </c>
      <c r="D69">
        <f t="shared" si="4"/>
        <v>5.708993251618234</v>
      </c>
      <c r="F69" s="1">
        <f t="shared" si="5"/>
        <v>97.5</v>
      </c>
      <c r="G69" s="1">
        <f t="shared" si="6"/>
        <v>5.708993251618234</v>
      </c>
    </row>
    <row r="70" spans="1:7" ht="12.75">
      <c r="A70">
        <f t="shared" si="7"/>
        <v>100</v>
      </c>
      <c r="B70">
        <v>1180</v>
      </c>
      <c r="D70">
        <f t="shared" si="4"/>
        <v>5.6500482027268975</v>
      </c>
      <c r="F70" s="1">
        <f>A70</f>
        <v>100</v>
      </c>
      <c r="G70" s="1">
        <f>D70</f>
        <v>5.6500482027268975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of Rochester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Arie Bodek</dc:creator>
  <cp:keywords/>
  <dc:description/>
  <cp:lastModifiedBy>Arie Bodek</cp:lastModifiedBy>
  <dcterms:created xsi:type="dcterms:W3CDTF">2007-10-05T12:31:46Z</dcterms:created>
  <cp:category/>
  <cp:version/>
  <cp:contentType/>
  <cp:contentStatus/>
</cp:coreProperties>
</file>